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nne\Documents\Sobell Bridge Club\Sobell 2016.2017\"/>
    </mc:Choice>
  </mc:AlternateContent>
  <bookViews>
    <workbookView xWindow="600" yWindow="810" windowWidth="14775" windowHeight="73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8" i="1" l="1"/>
  <c r="H17" i="1"/>
  <c r="F19" i="1"/>
  <c r="D19" i="1"/>
  <c r="F13" i="1" l="1"/>
  <c r="D13" i="1"/>
  <c r="H12" i="1"/>
  <c r="H8" i="1" l="1"/>
  <c r="H6" i="1" l="1"/>
  <c r="H7" i="1"/>
  <c r="H9" i="1"/>
  <c r="H10" i="1"/>
  <c r="H11" i="1"/>
  <c r="D28" i="1" l="1"/>
  <c r="H34" i="1"/>
  <c r="H35" i="1"/>
  <c r="H38" i="1"/>
  <c r="H39" i="1"/>
  <c r="H42" i="1"/>
  <c r="H43" i="1"/>
  <c r="H21" i="1"/>
  <c r="H22" i="1"/>
  <c r="H23" i="1"/>
  <c r="H26" i="1"/>
  <c r="H27" i="1"/>
  <c r="H30" i="1"/>
  <c r="H31" i="1"/>
  <c r="H5" i="1"/>
  <c r="F28" i="1"/>
  <c r="F44" i="1"/>
  <c r="F40" i="1"/>
  <c r="F36" i="1"/>
  <c r="F32" i="1"/>
  <c r="F24" i="1"/>
  <c r="D40" i="1"/>
  <c r="D44" i="1"/>
  <c r="D36" i="1"/>
  <c r="D32" i="1"/>
  <c r="D24" i="1"/>
  <c r="H19" i="1" l="1"/>
  <c r="F46" i="1"/>
  <c r="H24" i="1"/>
  <c r="H13" i="1"/>
  <c r="H32" i="1"/>
  <c r="H36" i="1"/>
  <c r="H28" i="1"/>
  <c r="H44" i="1"/>
  <c r="H40" i="1"/>
  <c r="D46" i="1"/>
  <c r="H46" i="1" l="1"/>
</calcChain>
</file>

<file path=xl/sharedStrings.xml><?xml version="1.0" encoding="utf-8"?>
<sst xmlns="http://schemas.openxmlformats.org/spreadsheetml/2006/main" count="53" uniqueCount="40">
  <si>
    <t>Table Donations</t>
  </si>
  <si>
    <t>Sunday</t>
  </si>
  <si>
    <t>Monday</t>
  </si>
  <si>
    <t>Tuesday</t>
  </si>
  <si>
    <t>Thursday</t>
  </si>
  <si>
    <t>Friday A</t>
  </si>
  <si>
    <t>Friday E</t>
  </si>
  <si>
    <t>Total</t>
  </si>
  <si>
    <t>Joining Fees</t>
  </si>
  <si>
    <t>Subscriptions</t>
  </si>
  <si>
    <t>Other Donations</t>
  </si>
  <si>
    <t>Suppers</t>
  </si>
  <si>
    <t>Gross</t>
  </si>
  <si>
    <t>Expenses</t>
  </si>
  <si>
    <t>Net</t>
  </si>
  <si>
    <t>Weekends</t>
  </si>
  <si>
    <t>Tuition</t>
  </si>
  <si>
    <t>Simultaneous Pairs</t>
  </si>
  <si>
    <t>Xmas Nibbles</t>
  </si>
  <si>
    <t>Surplus on year</t>
  </si>
  <si>
    <t>Difference</t>
  </si>
  <si>
    <t>%</t>
  </si>
  <si>
    <t>Wednesday</t>
  </si>
  <si>
    <t>Donations  to FO MSH</t>
  </si>
  <si>
    <t>Bridge suppers continue to be popular with good raffle results</t>
  </si>
  <si>
    <t>Saturday</t>
  </si>
  <si>
    <t>2015/2016</t>
  </si>
  <si>
    <t>through lack of support.</t>
  </si>
  <si>
    <t>We still did not charge any extra table money for Simultaneous Pairs</t>
  </si>
  <si>
    <t>2016/2017</t>
  </si>
  <si>
    <t>Comparisons with 2015/2016</t>
  </si>
  <si>
    <t>Weekends were up again this year by £593.44</t>
  </si>
  <si>
    <t>We unfortunately didn't have any tuition this year</t>
  </si>
  <si>
    <t>donate the full amount of profit</t>
  </si>
  <si>
    <t>Cheese and wine evenings have also been introduced</t>
  </si>
  <si>
    <t>Pay to Play</t>
  </si>
  <si>
    <t xml:space="preserve">Table monies were down by £1627.00 (3.90 %). Mainly due to Friday evenings ceasing </t>
  </si>
  <si>
    <t>The net surplus for 2016/2017 is down £1576.55 by 3.8% to £39959.02</t>
  </si>
  <si>
    <t>We made purchases of new Bridgemates £4081.50 and computer £298.99 this year so we couldn't</t>
  </si>
  <si>
    <t>General expenses were down  by £1184.77 so a good improvement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</si>
</sst>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2" fontId="2" fillId="0" borderId="0" xfId="0" applyNumberFormat="1" applyFont="1"/>
    <xf numFmtId="2" fontId="2" fillId="0" borderId="1" xfId="0" applyNumberFormat="1" applyFont="1" applyBorder="1"/>
    <xf numFmtId="2" fontId="3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542925</xdr:colOff>
      <xdr:row>1</xdr:row>
      <xdr:rowOff>123825</xdr:rowOff>
    </xdr:from>
    <xdr:ext cx="184731" cy="264560"/>
    <xdr:sp macro="" textlink="">
      <xdr:nvSpPr>
        <xdr:cNvPr id="2" name="TextBox 1"/>
        <xdr:cNvSpPr txBox="1"/>
      </xdr:nvSpPr>
      <xdr:spPr>
        <a:xfrm>
          <a:off x="3971925" y="3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542925</xdr:colOff>
      <xdr:row>46</xdr:row>
      <xdr:rowOff>123825</xdr:rowOff>
    </xdr:from>
    <xdr:ext cx="184731" cy="264560"/>
    <xdr:sp macro="" textlink="">
      <xdr:nvSpPr>
        <xdr:cNvPr id="3" name="TextBox 2"/>
        <xdr:cNvSpPr txBox="1"/>
      </xdr:nvSpPr>
      <xdr:spPr>
        <a:xfrm>
          <a:off x="3724275" y="3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34" zoomScaleNormal="100" workbookViewId="0">
      <selection activeCell="B59" sqref="B59"/>
    </sheetView>
  </sheetViews>
  <sheetFormatPr defaultRowHeight="15" x14ac:dyDescent="0.25"/>
  <cols>
    <col min="2" max="2" width="10.85546875" customWidth="1"/>
    <col min="3" max="3" width="9.28515625" style="1" bestFit="1" customWidth="1"/>
    <col min="4" max="4" width="9.140625" style="1"/>
    <col min="5" max="6" width="9.28515625" style="1" bestFit="1" customWidth="1"/>
    <col min="8" max="11" width="9.140625" style="1"/>
    <col min="13" max="13" width="9.140625" style="1"/>
  </cols>
  <sheetData>
    <row r="1" spans="1:13" s="8" customFormat="1" x14ac:dyDescent="0.25">
      <c r="C1" s="8" t="s">
        <v>26</v>
      </c>
      <c r="E1" s="8" t="s">
        <v>29</v>
      </c>
      <c r="H1" s="8" t="s">
        <v>20</v>
      </c>
      <c r="I1" s="9" t="s">
        <v>21</v>
      </c>
      <c r="J1" s="1"/>
      <c r="M1" s="1"/>
    </row>
    <row r="3" spans="1:13" x14ac:dyDescent="0.25">
      <c r="A3" t="s">
        <v>0</v>
      </c>
    </row>
    <row r="5" spans="1:13" x14ac:dyDescent="0.25">
      <c r="B5" t="s">
        <v>1</v>
      </c>
      <c r="C5" s="1">
        <v>3928</v>
      </c>
      <c r="E5" s="1">
        <v>3708</v>
      </c>
      <c r="H5" s="3">
        <f>E5-C5</f>
        <v>-220</v>
      </c>
      <c r="I5" s="3">
        <v>-5.6</v>
      </c>
    </row>
    <row r="6" spans="1:13" x14ac:dyDescent="0.25">
      <c r="B6" t="s">
        <v>2</v>
      </c>
      <c r="C6" s="1">
        <v>12797</v>
      </c>
      <c r="E6" s="1">
        <v>12665</v>
      </c>
      <c r="H6" s="3">
        <f t="shared" ref="H6:H12" si="0">E6-C6</f>
        <v>-132</v>
      </c>
      <c r="I6" s="3">
        <v>-1.03</v>
      </c>
    </row>
    <row r="7" spans="1:13" x14ac:dyDescent="0.25">
      <c r="B7" t="s">
        <v>3</v>
      </c>
      <c r="C7" s="1">
        <v>9609</v>
      </c>
      <c r="E7" s="1">
        <v>9650</v>
      </c>
      <c r="H7" s="7">
        <f t="shared" si="0"/>
        <v>41</v>
      </c>
      <c r="I7" s="1">
        <v>0.43</v>
      </c>
    </row>
    <row r="8" spans="1:13" x14ac:dyDescent="0.25">
      <c r="B8" t="s">
        <v>22</v>
      </c>
      <c r="C8" s="1">
        <v>0</v>
      </c>
      <c r="E8" s="1">
        <v>0</v>
      </c>
      <c r="H8" s="3">
        <f t="shared" si="0"/>
        <v>0</v>
      </c>
      <c r="I8" s="1">
        <v>0</v>
      </c>
    </row>
    <row r="9" spans="1:13" x14ac:dyDescent="0.25">
      <c r="B9" t="s">
        <v>4</v>
      </c>
      <c r="C9" s="1">
        <v>11414</v>
      </c>
      <c r="E9" s="1">
        <v>11101</v>
      </c>
      <c r="H9" s="3">
        <f t="shared" si="0"/>
        <v>-313</v>
      </c>
      <c r="I9" s="3">
        <v>-2.74</v>
      </c>
    </row>
    <row r="10" spans="1:13" x14ac:dyDescent="0.25">
      <c r="B10" t="s">
        <v>5</v>
      </c>
      <c r="C10" s="1">
        <v>2006</v>
      </c>
      <c r="E10" s="1">
        <v>2216</v>
      </c>
      <c r="H10" s="7">
        <f t="shared" si="0"/>
        <v>210</v>
      </c>
      <c r="I10" s="1">
        <v>10.46</v>
      </c>
    </row>
    <row r="11" spans="1:13" x14ac:dyDescent="0.25">
      <c r="B11" t="s">
        <v>6</v>
      </c>
      <c r="C11" s="1">
        <v>1375</v>
      </c>
      <c r="E11" s="1">
        <v>0</v>
      </c>
      <c r="H11" s="3">
        <f t="shared" si="0"/>
        <v>-1375</v>
      </c>
      <c r="I11" s="3">
        <v>-100</v>
      </c>
    </row>
    <row r="12" spans="1:13" x14ac:dyDescent="0.25">
      <c r="B12" t="s">
        <v>25</v>
      </c>
      <c r="C12" s="1">
        <v>525</v>
      </c>
      <c r="E12" s="1">
        <v>687</v>
      </c>
      <c r="H12" s="7">
        <f t="shared" si="0"/>
        <v>162</v>
      </c>
      <c r="I12" s="1">
        <v>30.85</v>
      </c>
    </row>
    <row r="13" spans="1:13" x14ac:dyDescent="0.25">
      <c r="B13" t="s">
        <v>7</v>
      </c>
      <c r="D13" s="1">
        <f>SUM(C5:C12)</f>
        <v>41654</v>
      </c>
      <c r="F13" s="1">
        <f>SUM(E5:E12)</f>
        <v>40027</v>
      </c>
      <c r="H13" s="3">
        <f>SUM(F13-D13)</f>
        <v>-1627</v>
      </c>
      <c r="I13" s="3">
        <v>-3.9</v>
      </c>
    </row>
    <row r="14" spans="1:13" x14ac:dyDescent="0.25">
      <c r="H14" s="3"/>
    </row>
    <row r="15" spans="1:13" s="2" customFormat="1" x14ac:dyDescent="0.25">
      <c r="A15" s="2" t="s">
        <v>13</v>
      </c>
      <c r="C15" s="3"/>
      <c r="D15" s="3"/>
      <c r="E15" s="3"/>
      <c r="F15" s="3"/>
      <c r="H15" s="3"/>
      <c r="I15" s="3"/>
      <c r="J15" s="3"/>
      <c r="K15" s="3"/>
      <c r="M15" s="3"/>
    </row>
    <row r="16" spans="1:13" s="2" customFormat="1" x14ac:dyDescent="0.25">
      <c r="C16" s="3"/>
      <c r="D16" s="3"/>
      <c r="E16" s="3"/>
      <c r="F16" s="3"/>
      <c r="H16" s="3"/>
      <c r="I16" s="3"/>
      <c r="J16" s="3"/>
      <c r="K16" s="3"/>
      <c r="M16" s="3"/>
    </row>
    <row r="17" spans="1:13" s="2" customFormat="1" x14ac:dyDescent="0.25">
      <c r="B17" s="2" t="s">
        <v>35</v>
      </c>
      <c r="C17" s="3">
        <v>-4175.28</v>
      </c>
      <c r="D17" s="3"/>
      <c r="E17" s="3">
        <v>-4151.3999999999996</v>
      </c>
      <c r="F17" s="3"/>
      <c r="H17" s="3">
        <f>C17-E17</f>
        <v>-23.880000000000109</v>
      </c>
      <c r="I17" s="3">
        <v>-0.56999999999999995</v>
      </c>
      <c r="J17" s="3"/>
      <c r="K17" s="3"/>
      <c r="M17" s="3"/>
    </row>
    <row r="18" spans="1:13" s="2" customFormat="1" x14ac:dyDescent="0.25">
      <c r="B18" s="2" t="s">
        <v>13</v>
      </c>
      <c r="C18" s="3">
        <v>-4906.0200000000004</v>
      </c>
      <c r="D18" s="3"/>
      <c r="E18" s="3">
        <v>-3721.25</v>
      </c>
      <c r="F18" s="3"/>
      <c r="H18" s="3">
        <f>C18-E18</f>
        <v>-1184.7700000000004</v>
      </c>
      <c r="I18" s="3">
        <v>-24.15</v>
      </c>
      <c r="J18" s="3"/>
      <c r="K18" s="3"/>
      <c r="M18" s="3"/>
    </row>
    <row r="19" spans="1:13" s="2" customFormat="1" x14ac:dyDescent="0.25">
      <c r="B19" s="2" t="s">
        <v>7</v>
      </c>
      <c r="C19" s="1"/>
      <c r="D19" s="3">
        <f>C17+C18</f>
        <v>-9081.2999999999993</v>
      </c>
      <c r="E19" s="1"/>
      <c r="F19" s="3">
        <f>E17+E18</f>
        <v>-7872.65</v>
      </c>
      <c r="H19" s="3">
        <f>D19-F19</f>
        <v>-1208.6499999999996</v>
      </c>
      <c r="I19" s="3">
        <v>-11.02</v>
      </c>
      <c r="J19" s="3"/>
      <c r="K19" s="3"/>
      <c r="M19" s="3"/>
    </row>
    <row r="20" spans="1:13" s="2" customFormat="1" x14ac:dyDescent="0.25">
      <c r="C20" s="1"/>
      <c r="D20" s="3"/>
      <c r="E20" s="1"/>
      <c r="F20" s="3"/>
      <c r="H20" s="3"/>
      <c r="I20" s="1"/>
      <c r="J20" s="3"/>
      <c r="K20" s="3"/>
      <c r="M20" s="3"/>
    </row>
    <row r="21" spans="1:13" x14ac:dyDescent="0.25">
      <c r="A21" t="s">
        <v>8</v>
      </c>
      <c r="C21" s="1">
        <v>280</v>
      </c>
      <c r="E21" s="1">
        <v>220</v>
      </c>
      <c r="H21" s="3">
        <f t="shared" ref="H21:H43" si="1">E21-C21</f>
        <v>-60</v>
      </c>
      <c r="I21" s="3">
        <v>-21.42</v>
      </c>
      <c r="L21" s="2"/>
    </row>
    <row r="22" spans="1:13" x14ac:dyDescent="0.25">
      <c r="A22" t="s">
        <v>9</v>
      </c>
      <c r="C22" s="1">
        <v>3310</v>
      </c>
      <c r="E22" s="1">
        <v>3130</v>
      </c>
      <c r="H22" s="3">
        <f t="shared" si="1"/>
        <v>-180</v>
      </c>
      <c r="I22" s="3">
        <v>-5.43</v>
      </c>
      <c r="L22" s="2"/>
    </row>
    <row r="23" spans="1:13" x14ac:dyDescent="0.25">
      <c r="A23" t="s">
        <v>10</v>
      </c>
      <c r="C23" s="1">
        <v>28</v>
      </c>
      <c r="E23" s="1">
        <v>19.649999999999999</v>
      </c>
      <c r="H23" s="3">
        <f t="shared" si="1"/>
        <v>-8.3500000000000014</v>
      </c>
      <c r="I23" s="3">
        <v>-29.82</v>
      </c>
      <c r="L23" s="2"/>
    </row>
    <row r="24" spans="1:13" x14ac:dyDescent="0.25">
      <c r="B24" t="s">
        <v>7</v>
      </c>
      <c r="D24" s="1">
        <f>SUM(C21:C23)</f>
        <v>3618</v>
      </c>
      <c r="F24" s="1">
        <f t="shared" ref="F24" si="2">SUM(E21:E23)</f>
        <v>3369.65</v>
      </c>
      <c r="H24" s="3">
        <f>SUM(H21:H23)</f>
        <v>-248.35</v>
      </c>
      <c r="I24" s="3">
        <v>-6.86</v>
      </c>
      <c r="L24" s="2"/>
    </row>
    <row r="25" spans="1:13" x14ac:dyDescent="0.25">
      <c r="A25" t="s">
        <v>11</v>
      </c>
      <c r="H25" s="3"/>
    </row>
    <row r="26" spans="1:13" x14ac:dyDescent="0.25">
      <c r="B26" t="s">
        <v>12</v>
      </c>
      <c r="C26" s="1">
        <v>1445</v>
      </c>
      <c r="E26" s="1">
        <v>2314.16</v>
      </c>
      <c r="G26" s="1"/>
      <c r="H26" s="7">
        <f t="shared" si="1"/>
        <v>869.15999999999985</v>
      </c>
      <c r="I26" s="1">
        <v>60.14</v>
      </c>
    </row>
    <row r="27" spans="1:13" s="2" customFormat="1" x14ac:dyDescent="0.25">
      <c r="B27" s="2" t="s">
        <v>13</v>
      </c>
      <c r="C27" s="3">
        <v>-568.09</v>
      </c>
      <c r="D27" s="3"/>
      <c r="E27" s="3">
        <v>-763.54</v>
      </c>
      <c r="F27" s="3"/>
      <c r="G27" s="3"/>
      <c r="H27" s="3">
        <f t="shared" si="1"/>
        <v>-195.44999999999993</v>
      </c>
      <c r="I27" s="1">
        <v>-34.4</v>
      </c>
      <c r="J27" s="1"/>
      <c r="K27" s="1"/>
      <c r="M27" s="3"/>
    </row>
    <row r="28" spans="1:13" x14ac:dyDescent="0.25">
      <c r="B28" t="s">
        <v>14</v>
      </c>
      <c r="D28" s="1">
        <f>C26+C27</f>
        <v>876.91</v>
      </c>
      <c r="F28" s="1">
        <f>E26+E27</f>
        <v>1550.62</v>
      </c>
      <c r="H28" s="7">
        <f>SUM(H26:H27)</f>
        <v>673.70999999999992</v>
      </c>
      <c r="I28" s="1">
        <v>76.819999999999993</v>
      </c>
    </row>
    <row r="29" spans="1:13" x14ac:dyDescent="0.25">
      <c r="A29" t="s">
        <v>15</v>
      </c>
      <c r="H29" s="3"/>
    </row>
    <row r="30" spans="1:13" x14ac:dyDescent="0.25">
      <c r="B30" t="s">
        <v>12</v>
      </c>
      <c r="C30" s="1">
        <v>22240</v>
      </c>
      <c r="E30" s="1">
        <v>18850</v>
      </c>
      <c r="H30" s="3">
        <f t="shared" si="1"/>
        <v>-3390</v>
      </c>
      <c r="I30" s="3">
        <v>-15.24</v>
      </c>
      <c r="K30" s="3"/>
    </row>
    <row r="31" spans="1:13" s="2" customFormat="1" x14ac:dyDescent="0.25">
      <c r="B31" s="2" t="s">
        <v>13</v>
      </c>
      <c r="C31" s="3">
        <v>-20651.439999999999</v>
      </c>
      <c r="D31" s="3"/>
      <c r="E31" s="3">
        <v>-16668</v>
      </c>
      <c r="F31" s="3"/>
      <c r="H31" s="3">
        <f t="shared" si="1"/>
        <v>3983.4399999999987</v>
      </c>
      <c r="I31" s="1">
        <v>19.28</v>
      </c>
      <c r="J31" s="3"/>
      <c r="K31" s="3"/>
      <c r="M31" s="3"/>
    </row>
    <row r="32" spans="1:13" x14ac:dyDescent="0.25">
      <c r="B32" t="s">
        <v>14</v>
      </c>
      <c r="D32" s="1">
        <f>SUM(C30:C31)</f>
        <v>1588.5600000000013</v>
      </c>
      <c r="F32" s="1">
        <f t="shared" ref="F32" si="3">SUM(E30:E31)</f>
        <v>2182</v>
      </c>
      <c r="H32" s="7">
        <f>F32-D32</f>
        <v>593.43999999999869</v>
      </c>
      <c r="I32" s="1">
        <v>37.35</v>
      </c>
      <c r="K32" s="3"/>
    </row>
    <row r="33" spans="1:13" x14ac:dyDescent="0.25">
      <c r="A33" t="s">
        <v>16</v>
      </c>
      <c r="H33" s="3"/>
      <c r="K33" s="3"/>
    </row>
    <row r="34" spans="1:13" x14ac:dyDescent="0.25">
      <c r="B34" t="s">
        <v>12</v>
      </c>
      <c r="C34" s="1">
        <v>2118</v>
      </c>
      <c r="E34" s="1">
        <v>0</v>
      </c>
      <c r="H34" s="3">
        <f t="shared" si="1"/>
        <v>-2118</v>
      </c>
      <c r="K34" s="3"/>
    </row>
    <row r="35" spans="1:13" s="2" customFormat="1" x14ac:dyDescent="0.25">
      <c r="B35" s="2" t="s">
        <v>13</v>
      </c>
      <c r="C35" s="3">
        <v>-66.67</v>
      </c>
      <c r="D35" s="3"/>
      <c r="E35" s="3">
        <v>0</v>
      </c>
      <c r="F35" s="3"/>
      <c r="H35" s="3">
        <f t="shared" si="1"/>
        <v>66.67</v>
      </c>
      <c r="I35" s="1"/>
      <c r="J35" s="3"/>
      <c r="K35" s="3"/>
      <c r="M35" s="3"/>
    </row>
    <row r="36" spans="1:13" x14ac:dyDescent="0.25">
      <c r="D36" s="1">
        <f>SUM(C34:C35)</f>
        <v>2051.33</v>
      </c>
      <c r="F36" s="1">
        <f>SUM(E34:E35)</f>
        <v>0</v>
      </c>
      <c r="H36" s="3">
        <f>SUM(H34:H35)</f>
        <v>-2051.33</v>
      </c>
      <c r="I36" s="3">
        <v>-100</v>
      </c>
    </row>
    <row r="37" spans="1:13" x14ac:dyDescent="0.25">
      <c r="A37" t="s">
        <v>17</v>
      </c>
      <c r="H37" s="3"/>
    </row>
    <row r="38" spans="1:13" x14ac:dyDescent="0.25">
      <c r="B38" t="s">
        <v>12</v>
      </c>
      <c r="C38" s="1">
        <v>0</v>
      </c>
      <c r="E38" s="1">
        <v>0</v>
      </c>
      <c r="H38" s="7">
        <f t="shared" si="1"/>
        <v>0</v>
      </c>
    </row>
    <row r="39" spans="1:13" s="2" customFormat="1" x14ac:dyDescent="0.25">
      <c r="B39" s="2" t="s">
        <v>13</v>
      </c>
      <c r="C39" s="3">
        <v>0</v>
      </c>
      <c r="D39" s="3"/>
      <c r="E39" s="3">
        <v>0</v>
      </c>
      <c r="F39" s="3"/>
      <c r="H39" s="3">
        <f t="shared" si="1"/>
        <v>0</v>
      </c>
      <c r="I39" s="1"/>
      <c r="J39" s="3"/>
      <c r="K39" s="3"/>
      <c r="M39" s="3"/>
    </row>
    <row r="40" spans="1:13" x14ac:dyDescent="0.25">
      <c r="D40" s="1">
        <f>SUM(C38:C39)</f>
        <v>0</v>
      </c>
      <c r="F40" s="1">
        <f t="shared" ref="F40" si="4">SUM(E38:E39)</f>
        <v>0</v>
      </c>
      <c r="H40" s="7">
        <f>SUM(H38:H39)</f>
        <v>0</v>
      </c>
      <c r="I40" s="1">
        <v>0</v>
      </c>
    </row>
    <row r="41" spans="1:13" x14ac:dyDescent="0.25">
      <c r="A41" t="s">
        <v>18</v>
      </c>
      <c r="H41" s="3"/>
    </row>
    <row r="42" spans="1:13" x14ac:dyDescent="0.25">
      <c r="B42" t="s">
        <v>12</v>
      </c>
      <c r="C42" s="1">
        <v>1065.27</v>
      </c>
      <c r="E42" s="1">
        <v>1070</v>
      </c>
      <c r="H42" s="7">
        <f t="shared" si="1"/>
        <v>4.7300000000000182</v>
      </c>
      <c r="I42" s="1">
        <v>0.44</v>
      </c>
    </row>
    <row r="43" spans="1:13" s="2" customFormat="1" x14ac:dyDescent="0.25">
      <c r="B43" s="2" t="s">
        <v>13</v>
      </c>
      <c r="C43" s="3">
        <v>-237.2</v>
      </c>
      <c r="D43" s="3"/>
      <c r="E43" s="3">
        <v>-367.6</v>
      </c>
      <c r="F43" s="3"/>
      <c r="H43" s="3">
        <f t="shared" si="1"/>
        <v>-130.40000000000003</v>
      </c>
      <c r="I43" s="1">
        <v>54.97</v>
      </c>
      <c r="J43" s="3"/>
      <c r="K43" s="1"/>
      <c r="M43" s="3"/>
    </row>
    <row r="44" spans="1:13" x14ac:dyDescent="0.25">
      <c r="D44" s="1">
        <f>SUM(C42:C43)</f>
        <v>828.06999999999994</v>
      </c>
      <c r="F44" s="1">
        <f t="shared" ref="F44" si="5">SUM(E42:E43)</f>
        <v>702.4</v>
      </c>
      <c r="G44" s="1"/>
      <c r="H44" s="3">
        <f>SUM(H42:H43)</f>
        <v>-125.67000000000002</v>
      </c>
      <c r="I44" s="3">
        <v>-15.17</v>
      </c>
    </row>
    <row r="46" spans="1:13" s="4" customFormat="1" x14ac:dyDescent="0.25">
      <c r="A46" s="4" t="s">
        <v>19</v>
      </c>
      <c r="C46" s="1"/>
      <c r="D46" s="6">
        <f>SUM(D13:D44)</f>
        <v>41535.57</v>
      </c>
      <c r="E46" s="1"/>
      <c r="F46" s="6">
        <f>SUM(F2:F44)</f>
        <v>39959.020000000004</v>
      </c>
      <c r="H46" s="10">
        <f>F46-D46</f>
        <v>-1576.5499999999956</v>
      </c>
      <c r="I46" s="3">
        <v>-3.8</v>
      </c>
      <c r="J46" s="5"/>
      <c r="K46" s="5"/>
      <c r="M46" s="5"/>
    </row>
    <row r="48" spans="1:13" x14ac:dyDescent="0.25">
      <c r="A48" t="s">
        <v>23</v>
      </c>
      <c r="C48" s="1">
        <v>46000</v>
      </c>
      <c r="E48" s="1">
        <v>34000</v>
      </c>
      <c r="H48" s="3">
        <v>12000</v>
      </c>
      <c r="I48" s="3">
        <v>-26.09</v>
      </c>
    </row>
    <row r="55" spans="1:2" x14ac:dyDescent="0.25">
      <c r="A55" t="s">
        <v>30</v>
      </c>
    </row>
    <row r="56" spans="1:2" x14ac:dyDescent="0.25">
      <c r="A56">
        <v>1</v>
      </c>
      <c r="B56" t="s">
        <v>36</v>
      </c>
    </row>
    <row r="57" spans="1:2" x14ac:dyDescent="0.25">
      <c r="B57" t="s">
        <v>27</v>
      </c>
    </row>
    <row r="58" spans="1:2" x14ac:dyDescent="0.25">
      <c r="A58">
        <v>2</v>
      </c>
      <c r="B58" t="s">
        <v>39</v>
      </c>
    </row>
    <row r="59" spans="1:2" x14ac:dyDescent="0.25">
      <c r="A59">
        <v>3</v>
      </c>
      <c r="B59" t="s">
        <v>24</v>
      </c>
    </row>
    <row r="60" spans="1:2" x14ac:dyDescent="0.25">
      <c r="B60" t="s">
        <v>34</v>
      </c>
    </row>
    <row r="61" spans="1:2" x14ac:dyDescent="0.25">
      <c r="A61">
        <v>4</v>
      </c>
      <c r="B61" t="s">
        <v>31</v>
      </c>
    </row>
    <row r="62" spans="1:2" x14ac:dyDescent="0.25">
      <c r="A62">
        <v>5</v>
      </c>
      <c r="B62" t="s">
        <v>28</v>
      </c>
    </row>
    <row r="63" spans="1:2" x14ac:dyDescent="0.25">
      <c r="A63">
        <v>6</v>
      </c>
      <c r="B63" t="s">
        <v>32</v>
      </c>
    </row>
    <row r="64" spans="1:2" x14ac:dyDescent="0.25">
      <c r="A64">
        <v>7</v>
      </c>
      <c r="B64" t="s">
        <v>37</v>
      </c>
    </row>
    <row r="66" spans="2:2" x14ac:dyDescent="0.25">
      <c r="B66" t="s">
        <v>38</v>
      </c>
    </row>
    <row r="67" spans="2:2" x14ac:dyDescent="0.25">
      <c r="B67" t="s">
        <v>33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 xml:space="preserve">&amp;CSobell Bridge Club
Income &amp; Expenditure Comparisons  &amp; 2016/2017
</oddHeader>
    <oddFooter xml:space="preserve">&amp;C
</oddFooter>
  </headerFooter>
  <ignoredErrors>
    <ignoredError sqref="H28 H36 H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mathys</dc:creator>
  <cp:lastModifiedBy>Lynne Mathys</cp:lastModifiedBy>
  <cp:lastPrinted>2017-05-20T13:00:27Z</cp:lastPrinted>
  <dcterms:created xsi:type="dcterms:W3CDTF">2009-04-13T10:01:10Z</dcterms:created>
  <dcterms:modified xsi:type="dcterms:W3CDTF">2017-05-20T13:01:03Z</dcterms:modified>
</cp:coreProperties>
</file>